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415" activeTab="0"/>
  </bookViews>
  <sheets>
    <sheet name="1_3_1" sheetId="1" r:id="rId1"/>
  </sheets>
  <definedNames>
    <definedName name="_xlfn.AVERAGEIF" hidden="1">#NAME?</definedName>
    <definedName name="Z1_3">#REF!</definedName>
    <definedName name="Z1_3_1">#REF!</definedName>
    <definedName name="_xlnm.Print_Area" localSheetId="0">'1_3_1'!$A$1:$V$37</definedName>
  </definedNames>
  <calcPr calcMode="manual" fullCalcOnLoad="1"/>
</workbook>
</file>

<file path=xl/sharedStrings.xml><?xml version="1.0" encoding="utf-8"?>
<sst xmlns="http://schemas.openxmlformats.org/spreadsheetml/2006/main" count="67" uniqueCount="46">
  <si>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</si>
  <si>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</si>
  <si>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>№ з/п</t>
  </si>
  <si>
    <t>Суд</t>
  </si>
  <si>
    <t>Окружні адміністративні суди</t>
  </si>
  <si>
    <t>Апеляційні адміністративні суди</t>
  </si>
  <si>
    <t>Кількість суддів за штатом</t>
  </si>
  <si>
    <t>Адміністративні справи та матеріали</t>
  </si>
  <si>
    <t>Заяв про перегляд судових рішень адміністративного судочинства за нововиявленими обставинами</t>
  </si>
  <si>
    <t>Усього</t>
  </si>
  <si>
    <t>Заяви про перегляд справ адміністративного судочинства за нововиявленими обставинами</t>
  </si>
  <si>
    <t>у тому числі справ</t>
  </si>
  <si>
    <t>А</t>
  </si>
  <si>
    <t>Б</t>
  </si>
  <si>
    <t>АР Крим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</si>
  <si>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</si>
  <si>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</si>
  <si>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</si>
  <si>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</si>
  <si>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</si>
  <si>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</si>
  <si>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</si>
  <si>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І.-Франківський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</si>
  <si>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</si>
  <si>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</si>
  <si>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</si>
  <si>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</si>
  <si>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</si>
  <si>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</si>
  <si>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</si>
  <si>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</si>
  <si>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</si>
  <si>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</si>
  <si>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</si>
  <si>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</si>
  <si>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</si>
  <si>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</si>
  <si>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</si>
  <si>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</si>
  <si>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Києва</t>
  </si>
  <si>
    <t>м. Севастополя</t>
  </si>
  <si>
    <t>Динаміка, %</t>
  </si>
  <si>
    <t xml:space="preserve">Адміністративні справи 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</si>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</sst>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  <numFmt numFmtId="175" formatCode="0.00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right" vertical="center" wrapText="1"/>
    </xf>
    <xf numFmtId="172" fontId="5" fillId="34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00390625" style="1" bestFit="1" customWidth="1"/>
    <col min="2" max="2" width="16.75390625" style="1" customWidth="1"/>
    <col min="3" max="3" width="7.75390625" style="1" customWidth="1"/>
    <col min="4" max="4" width="7.875" style="1" customWidth="1"/>
    <col min="5" max="5" width="7.625" style="1" customWidth="1"/>
    <col min="6" max="6" width="7.125" style="1" customWidth="1"/>
    <col min="7" max="7" width="7.75390625" style="1" customWidth="1"/>
    <col min="8" max="8" width="7.125" style="1" customWidth="1"/>
    <col min="9" max="9" width="8.25390625" style="1" customWidth="1"/>
    <col min="10" max="11" width="8.125" style="1" customWidth="1"/>
    <col min="12" max="12" width="8.25390625" style="1" customWidth="1"/>
    <col min="13" max="13" width="6.625" style="6" customWidth="1"/>
    <col min="14" max="14" width="7.625" style="1" customWidth="1"/>
    <col min="15" max="16" width="7.75390625" style="1" customWidth="1"/>
    <col min="17" max="17" width="7.625" style="1" customWidth="1"/>
    <col min="18" max="21" width="8.125" style="1" customWidth="1"/>
    <col min="22" max="22" width="6.625" style="6" customWidth="1"/>
    <col min="23" max="23" width="27.375" style="1" customWidth="1"/>
    <col min="24" max="16384" width="9.125" style="1" customWidth="1"/>
  </cols>
  <sheetData>
    <row r="1" spans="1:21" ht="12.75" customHeight="1">
      <c r="A1" s="14"/>
      <c r="S1" s="7"/>
      <c r="T1" s="7"/>
      <c r="U1" s="5" t="s">
        <v>0</v>
      </c>
    </row>
    <row r="2" spans="1:22" ht="15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6.5" customHeight="1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/>
      <c r="N4" s="2"/>
      <c r="O4" s="2"/>
      <c r="P4" s="2"/>
      <c r="Q4" s="2"/>
      <c r="R4" s="2"/>
      <c r="S4" s="2"/>
      <c r="T4" s="2"/>
      <c r="V4" s="8"/>
    </row>
    <row r="5" spans="1:22" ht="25.5" customHeight="1">
      <c r="A5" s="31" t="s">
        <v>2</v>
      </c>
      <c r="B5" s="32" t="s">
        <v>3</v>
      </c>
      <c r="C5" s="30" t="s">
        <v>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 t="s">
        <v>5</v>
      </c>
      <c r="O5" s="30"/>
      <c r="P5" s="30"/>
      <c r="Q5" s="30"/>
      <c r="R5" s="30"/>
      <c r="S5" s="30"/>
      <c r="T5" s="30"/>
      <c r="U5" s="30"/>
      <c r="V5" s="30"/>
    </row>
    <row r="6" spans="1:22" ht="87" customHeight="1">
      <c r="A6" s="31"/>
      <c r="B6" s="32"/>
      <c r="C6" s="32" t="s">
        <v>6</v>
      </c>
      <c r="D6" s="32"/>
      <c r="E6" s="30" t="s">
        <v>7</v>
      </c>
      <c r="F6" s="30"/>
      <c r="G6" s="30"/>
      <c r="H6" s="30"/>
      <c r="I6" s="28" t="s">
        <v>8</v>
      </c>
      <c r="J6" s="28"/>
      <c r="K6" s="30" t="s">
        <v>9</v>
      </c>
      <c r="L6" s="30"/>
      <c r="M6" s="29" t="s">
        <v>41</v>
      </c>
      <c r="N6" s="32" t="s">
        <v>6</v>
      </c>
      <c r="O6" s="32"/>
      <c r="P6" s="30" t="s">
        <v>42</v>
      </c>
      <c r="Q6" s="30"/>
      <c r="R6" s="28" t="s">
        <v>10</v>
      </c>
      <c r="S6" s="28"/>
      <c r="T6" s="30" t="s">
        <v>9</v>
      </c>
      <c r="U6" s="30"/>
      <c r="V6" s="29" t="s">
        <v>41</v>
      </c>
    </row>
    <row r="7" spans="1:22" ht="12.75" customHeight="1">
      <c r="A7" s="31"/>
      <c r="B7" s="32"/>
      <c r="C7" s="27" t="s">
        <v>44</v>
      </c>
      <c r="D7" s="27" t="s">
        <v>45</v>
      </c>
      <c r="E7" s="35" t="s">
        <v>44</v>
      </c>
      <c r="F7" s="35"/>
      <c r="G7" s="35" t="s">
        <v>45</v>
      </c>
      <c r="H7" s="35"/>
      <c r="I7" s="27" t="s">
        <v>44</v>
      </c>
      <c r="J7" s="27" t="s">
        <v>45</v>
      </c>
      <c r="K7" s="27" t="s">
        <v>44</v>
      </c>
      <c r="L7" s="27" t="s">
        <v>45</v>
      </c>
      <c r="M7" s="29"/>
      <c r="N7" s="27" t="s">
        <v>44</v>
      </c>
      <c r="O7" s="27" t="s">
        <v>45</v>
      </c>
      <c r="P7" s="27" t="s">
        <v>44</v>
      </c>
      <c r="Q7" s="27" t="s">
        <v>45</v>
      </c>
      <c r="R7" s="27" t="s">
        <v>44</v>
      </c>
      <c r="S7" s="33" t="s">
        <v>45</v>
      </c>
      <c r="T7" s="27" t="s">
        <v>44</v>
      </c>
      <c r="U7" s="27" t="s">
        <v>45</v>
      </c>
      <c r="V7" s="29"/>
    </row>
    <row r="8" spans="1:22" ht="36.75" customHeight="1">
      <c r="A8" s="31"/>
      <c r="B8" s="32"/>
      <c r="C8" s="27"/>
      <c r="D8" s="27"/>
      <c r="E8" s="3" t="s">
        <v>9</v>
      </c>
      <c r="F8" s="3" t="s">
        <v>11</v>
      </c>
      <c r="G8" s="3" t="s">
        <v>9</v>
      </c>
      <c r="H8" s="3" t="s">
        <v>11</v>
      </c>
      <c r="I8" s="27"/>
      <c r="J8" s="27"/>
      <c r="K8" s="27"/>
      <c r="L8" s="27"/>
      <c r="M8" s="29"/>
      <c r="N8" s="27"/>
      <c r="O8" s="27"/>
      <c r="P8" s="27"/>
      <c r="Q8" s="27"/>
      <c r="R8" s="27"/>
      <c r="S8" s="34"/>
      <c r="T8" s="27"/>
      <c r="U8" s="27"/>
      <c r="V8" s="29"/>
    </row>
    <row r="9" spans="1:22" ht="12.75" customHeight="1">
      <c r="A9" s="36" t="s">
        <v>12</v>
      </c>
      <c r="B9" s="36" t="s">
        <v>13</v>
      </c>
      <c r="C9" s="36">
        <v>1</v>
      </c>
      <c r="D9" s="36">
        <v>2</v>
      </c>
      <c r="E9" s="36">
        <v>3</v>
      </c>
      <c r="F9" s="36">
        <v>4</v>
      </c>
      <c r="G9" s="36">
        <v>5</v>
      </c>
      <c r="H9" s="36">
        <v>6</v>
      </c>
      <c r="I9" s="36">
        <v>7</v>
      </c>
      <c r="J9" s="36">
        <v>8</v>
      </c>
      <c r="K9" s="36">
        <v>9</v>
      </c>
      <c r="L9" s="36">
        <v>10</v>
      </c>
      <c r="M9" s="37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7">
        <v>20</v>
      </c>
    </row>
    <row r="10" spans="1:22" ht="14.25" customHeight="1">
      <c r="A10" s="23">
        <v>1</v>
      </c>
      <c r="B10" s="4" t="s">
        <v>14</v>
      </c>
      <c r="C10" s="15"/>
      <c r="D10" s="15"/>
      <c r="E10" s="9"/>
      <c r="F10" s="9"/>
      <c r="G10" s="9"/>
      <c r="H10" s="9"/>
      <c r="I10" s="9"/>
      <c r="J10" s="9"/>
      <c r="K10" s="9"/>
      <c r="L10" s="9"/>
      <c r="M10" s="25"/>
      <c r="N10" s="10"/>
      <c r="O10" s="10"/>
      <c r="P10" s="9"/>
      <c r="Q10" s="9"/>
      <c r="R10" s="9"/>
      <c r="S10" s="9"/>
      <c r="T10" s="9"/>
      <c r="U10" s="9"/>
      <c r="V10" s="24"/>
    </row>
    <row r="11" spans="1:22" ht="14.25" customHeight="1">
      <c r="A11" s="23">
        <v>2</v>
      </c>
      <c r="B11" s="4" t="s">
        <v>15</v>
      </c>
      <c r="C11" s="15">
        <v>25</v>
      </c>
      <c r="D11" s="15">
        <v>25</v>
      </c>
      <c r="E11" s="9">
        <v>9.149090909090908</v>
      </c>
      <c r="F11" s="9">
        <v>6.450909090909092</v>
      </c>
      <c r="G11" s="9">
        <v>9.105454545454545</v>
      </c>
      <c r="H11" s="9">
        <v>7.163636363636363</v>
      </c>
      <c r="I11" s="9">
        <v>0.02909090909090909</v>
      </c>
      <c r="J11" s="9">
        <v>0.05090909090909091</v>
      </c>
      <c r="K11" s="9">
        <v>9.17818181818182</v>
      </c>
      <c r="L11" s="9">
        <v>9.156363636363636</v>
      </c>
      <c r="M11" s="25">
        <f aca="true" t="shared" si="0" ref="M11:M35">IF(K11=0,0,(L11/K11)*100-100)</f>
        <v>-0.23771790808243054</v>
      </c>
      <c r="N11" s="10">
        <v>39</v>
      </c>
      <c r="O11" s="10">
        <v>39</v>
      </c>
      <c r="P11" s="9">
        <v>10.391608391608365</v>
      </c>
      <c r="Q11" s="9">
        <v>15.286713286713272</v>
      </c>
      <c r="R11" s="9">
        <v>0.03263403263403264</v>
      </c>
      <c r="S11" s="9">
        <v>0.023310023310023274</v>
      </c>
      <c r="T11" s="9">
        <v>10.424242424242454</v>
      </c>
      <c r="U11" s="9">
        <v>15.31002331002327</v>
      </c>
      <c r="V11" s="25">
        <f>IF(T11=0,0,U11/T11*100-100)</f>
        <v>46.86940966010653</v>
      </c>
    </row>
    <row r="12" spans="1:22" ht="14.25" customHeight="1">
      <c r="A12" s="23">
        <v>3</v>
      </c>
      <c r="B12" s="4" t="s">
        <v>16</v>
      </c>
      <c r="C12" s="15">
        <v>16</v>
      </c>
      <c r="D12" s="15">
        <v>16</v>
      </c>
      <c r="E12" s="9">
        <v>14.318181818181818</v>
      </c>
      <c r="F12" s="9">
        <v>8.238636363636363</v>
      </c>
      <c r="G12" s="9">
        <v>11.840909090909092</v>
      </c>
      <c r="H12" s="9">
        <v>8.511363636363637</v>
      </c>
      <c r="I12" s="9">
        <v>0.045454545454545456</v>
      </c>
      <c r="J12" s="9">
        <v>0.07954545454545454</v>
      </c>
      <c r="K12" s="9">
        <v>14.363636363636363</v>
      </c>
      <c r="L12" s="9">
        <v>11.920454545454545</v>
      </c>
      <c r="M12" s="25">
        <f t="shared" si="0"/>
        <v>-17.009493670886073</v>
      </c>
      <c r="N12" s="10"/>
      <c r="O12" s="10"/>
      <c r="P12" s="9"/>
      <c r="Q12" s="9"/>
      <c r="R12" s="9"/>
      <c r="S12" s="9"/>
      <c r="T12" s="9"/>
      <c r="U12" s="9"/>
      <c r="V12" s="25"/>
    </row>
    <row r="13" spans="1:22" ht="14.25" customHeight="1">
      <c r="A13" s="23">
        <v>4</v>
      </c>
      <c r="B13" s="4" t="s">
        <v>17</v>
      </c>
      <c r="C13" s="15">
        <v>47</v>
      </c>
      <c r="D13" s="15">
        <v>47</v>
      </c>
      <c r="E13" s="9">
        <v>21.678916827853</v>
      </c>
      <c r="F13" s="9">
        <v>10.278529980657636</v>
      </c>
      <c r="G13" s="9">
        <v>23.137330754352</v>
      </c>
      <c r="H13" s="9">
        <v>11.725338491295908</v>
      </c>
      <c r="I13" s="9">
        <v>0.08510638297872336</v>
      </c>
      <c r="J13" s="9">
        <v>0.04642166344293999</v>
      </c>
      <c r="K13" s="9">
        <v>21.764023210831727</v>
      </c>
      <c r="L13" s="9">
        <v>23.183752417795002</v>
      </c>
      <c r="M13" s="25">
        <f t="shared" si="0"/>
        <v>6.523284749378007</v>
      </c>
      <c r="N13" s="10">
        <v>40</v>
      </c>
      <c r="O13" s="10">
        <v>40</v>
      </c>
      <c r="P13" s="9">
        <v>25.377272727272725</v>
      </c>
      <c r="Q13" s="9">
        <v>30.53636363636364</v>
      </c>
      <c r="R13" s="9">
        <v>0.05</v>
      </c>
      <c r="S13" s="9">
        <v>0.03181818181818182</v>
      </c>
      <c r="T13" s="9">
        <v>25.427272727272726</v>
      </c>
      <c r="U13" s="9">
        <v>30.568181818181817</v>
      </c>
      <c r="V13" s="25">
        <f>IF(T13=0,0,U13/T13*100-100)</f>
        <v>20.218090811583835</v>
      </c>
    </row>
    <row r="14" spans="1:22" ht="14.25" customHeight="1">
      <c r="A14" s="23">
        <v>5</v>
      </c>
      <c r="B14" s="4" t="s">
        <v>18</v>
      </c>
      <c r="C14" s="15">
        <v>60</v>
      </c>
      <c r="D14" s="15">
        <v>60</v>
      </c>
      <c r="E14" s="9">
        <v>9.357575757575727</v>
      </c>
      <c r="F14" s="9">
        <v>3.1030303030303</v>
      </c>
      <c r="G14" s="9">
        <v>9.584848484848454</v>
      </c>
      <c r="H14" s="9">
        <v>6.566666666666664</v>
      </c>
      <c r="I14" s="9">
        <v>0.02727272727272727</v>
      </c>
      <c r="J14" s="9">
        <v>0.018181818181818184</v>
      </c>
      <c r="K14" s="9">
        <v>9.384848484848455</v>
      </c>
      <c r="L14" s="9">
        <v>9.603030303030273</v>
      </c>
      <c r="M14" s="25">
        <f t="shared" si="0"/>
        <v>2.324830481110766</v>
      </c>
      <c r="N14" s="10">
        <v>48</v>
      </c>
      <c r="O14" s="10">
        <v>48</v>
      </c>
      <c r="P14" s="9">
        <v>6.594696969696972</v>
      </c>
      <c r="Q14" s="9">
        <v>11.545454545454545</v>
      </c>
      <c r="R14" s="9">
        <v>0.011363636363636364</v>
      </c>
      <c r="S14" s="9">
        <v>0.01893939393939391</v>
      </c>
      <c r="T14" s="9">
        <v>6.606060606060609</v>
      </c>
      <c r="U14" s="9">
        <v>11.56439393939391</v>
      </c>
      <c r="V14" s="25">
        <f>IF(T14=0,0,U14/T14*100-100)</f>
        <v>75.05733944954073</v>
      </c>
    </row>
    <row r="15" spans="1:22" ht="14.25" customHeight="1">
      <c r="A15" s="23">
        <v>6</v>
      </c>
      <c r="B15" s="4" t="s">
        <v>19</v>
      </c>
      <c r="C15" s="15">
        <v>20</v>
      </c>
      <c r="D15" s="15">
        <v>20</v>
      </c>
      <c r="E15" s="9">
        <v>16.900000000000002</v>
      </c>
      <c r="F15" s="9">
        <v>7.427272727272728</v>
      </c>
      <c r="G15" s="9">
        <v>23.718181818181815</v>
      </c>
      <c r="H15" s="9">
        <v>14.509090909090911</v>
      </c>
      <c r="I15" s="9">
        <v>0.06363636363636364</v>
      </c>
      <c r="J15" s="9">
        <v>0.03636363636363637</v>
      </c>
      <c r="K15" s="9">
        <v>16.963636363636365</v>
      </c>
      <c r="L15" s="9">
        <v>23.754545454545454</v>
      </c>
      <c r="M15" s="25">
        <f t="shared" si="0"/>
        <v>40.032154340836</v>
      </c>
      <c r="N15" s="10">
        <v>38</v>
      </c>
      <c r="O15" s="10">
        <v>38</v>
      </c>
      <c r="P15" s="9">
        <v>17.775119617224906</v>
      </c>
      <c r="Q15" s="9">
        <v>18.11004784688991</v>
      </c>
      <c r="R15" s="9">
        <v>0.02870813397129191</v>
      </c>
      <c r="S15" s="9">
        <v>0.023923444976076545</v>
      </c>
      <c r="T15" s="9">
        <v>17.80382775119618</v>
      </c>
      <c r="U15" s="9">
        <v>18.133971291866</v>
      </c>
      <c r="V15" s="25">
        <f>IF(T15=0,0,U15/T15*100-100)</f>
        <v>1.8543402311204602</v>
      </c>
    </row>
    <row r="16" spans="1:22" ht="14.25" customHeight="1">
      <c r="A16" s="23">
        <v>7</v>
      </c>
      <c r="B16" s="4" t="s">
        <v>20</v>
      </c>
      <c r="C16" s="15">
        <v>14</v>
      </c>
      <c r="D16" s="15">
        <v>14</v>
      </c>
      <c r="E16" s="9">
        <v>15.051948051948091</v>
      </c>
      <c r="F16" s="9">
        <v>5.935064935064937</v>
      </c>
      <c r="G16" s="9">
        <v>13.012987012986999</v>
      </c>
      <c r="H16" s="9">
        <v>7.714285714285717</v>
      </c>
      <c r="I16" s="9">
        <v>0.09090909090909091</v>
      </c>
      <c r="J16" s="9">
        <v>0.012987012987012998</v>
      </c>
      <c r="K16" s="9">
        <v>15.142857142857183</v>
      </c>
      <c r="L16" s="9">
        <v>13.025974025974</v>
      </c>
      <c r="M16" s="25">
        <f t="shared" si="0"/>
        <v>-13.979416809605894</v>
      </c>
      <c r="N16" s="10"/>
      <c r="O16" s="10"/>
      <c r="P16" s="9"/>
      <c r="Q16" s="9"/>
      <c r="R16" s="9"/>
      <c r="S16" s="9"/>
      <c r="T16" s="9"/>
      <c r="U16" s="9"/>
      <c r="V16" s="25"/>
    </row>
    <row r="17" spans="1:22" ht="14.25" customHeight="1">
      <c r="A17" s="23">
        <v>8</v>
      </c>
      <c r="B17" s="4" t="s">
        <v>21</v>
      </c>
      <c r="C17" s="15">
        <v>28</v>
      </c>
      <c r="D17" s="15">
        <v>28</v>
      </c>
      <c r="E17" s="9">
        <v>15.623376623376636</v>
      </c>
      <c r="F17" s="9">
        <v>9.740259740259727</v>
      </c>
      <c r="G17" s="9">
        <v>15.545454545454545</v>
      </c>
      <c r="H17" s="9">
        <v>11.857142857142817</v>
      </c>
      <c r="I17" s="9">
        <v>0.09090909090909091</v>
      </c>
      <c r="J17" s="9">
        <v>0.05844155844155845</v>
      </c>
      <c r="K17" s="9">
        <v>15.714285714285728</v>
      </c>
      <c r="L17" s="9">
        <v>15.60389610389609</v>
      </c>
      <c r="M17" s="25">
        <f t="shared" si="0"/>
        <v>-0.7024793388431476</v>
      </c>
      <c r="N17" s="10"/>
      <c r="O17" s="10"/>
      <c r="P17" s="9"/>
      <c r="Q17" s="9"/>
      <c r="R17" s="9"/>
      <c r="S17" s="9"/>
      <c r="T17" s="9"/>
      <c r="U17" s="9"/>
      <c r="V17" s="25"/>
    </row>
    <row r="18" spans="1:22" ht="14.25" customHeight="1">
      <c r="A18" s="23">
        <v>9</v>
      </c>
      <c r="B18" s="4" t="s">
        <v>22</v>
      </c>
      <c r="C18" s="15">
        <v>22</v>
      </c>
      <c r="D18" s="15">
        <v>22</v>
      </c>
      <c r="E18" s="9">
        <v>8.305785123966945</v>
      </c>
      <c r="F18" s="9">
        <v>3.694214876033054</v>
      </c>
      <c r="G18" s="9">
        <v>9.570247933884273</v>
      </c>
      <c r="H18" s="9">
        <v>6.2314049586776825</v>
      </c>
      <c r="I18" s="9">
        <v>0</v>
      </c>
      <c r="J18" s="9">
        <v>0.016528925619834725</v>
      </c>
      <c r="K18" s="9">
        <v>8.305785123966945</v>
      </c>
      <c r="L18" s="9">
        <v>9.586776859504091</v>
      </c>
      <c r="M18" s="25">
        <f t="shared" si="0"/>
        <v>15.422885572138782</v>
      </c>
      <c r="N18" s="10"/>
      <c r="O18" s="10"/>
      <c r="P18" s="9"/>
      <c r="Q18" s="9"/>
      <c r="R18" s="9"/>
      <c r="S18" s="9"/>
      <c r="T18" s="9"/>
      <c r="U18" s="9"/>
      <c r="V18" s="25"/>
    </row>
    <row r="19" spans="1:22" ht="14.25" customHeight="1">
      <c r="A19" s="23">
        <v>10</v>
      </c>
      <c r="B19" s="4" t="s">
        <v>23</v>
      </c>
      <c r="C19" s="15">
        <v>24</v>
      </c>
      <c r="D19" s="15">
        <v>24</v>
      </c>
      <c r="E19" s="9">
        <v>20.977272727272727</v>
      </c>
      <c r="F19" s="9">
        <v>10.81060606060609</v>
      </c>
      <c r="G19" s="9">
        <v>18.712121212121183</v>
      </c>
      <c r="H19" s="9">
        <v>12.25</v>
      </c>
      <c r="I19" s="9">
        <v>0.053030303030303004</v>
      </c>
      <c r="J19" s="9">
        <v>0.045454545454545456</v>
      </c>
      <c r="K19" s="9">
        <v>21.030303030303</v>
      </c>
      <c r="L19" s="9">
        <v>18.757575757575726</v>
      </c>
      <c r="M19" s="25">
        <f t="shared" si="0"/>
        <v>-10.806916426512998</v>
      </c>
      <c r="N19" s="10">
        <v>58</v>
      </c>
      <c r="O19" s="10">
        <v>58</v>
      </c>
      <c r="P19" s="9">
        <v>28.134796238244544</v>
      </c>
      <c r="Q19" s="9">
        <v>32.423197492163</v>
      </c>
      <c r="R19" s="9">
        <v>0.09404388714733546</v>
      </c>
      <c r="S19" s="9">
        <v>0.04702194357366773</v>
      </c>
      <c r="T19" s="9">
        <v>28.22884012539182</v>
      </c>
      <c r="U19" s="9">
        <v>32.47021943573664</v>
      </c>
      <c r="V19" s="25">
        <f>IF(T19=0,0,U19/T19*100-100)</f>
        <v>15.024986118822852</v>
      </c>
    </row>
    <row r="20" spans="1:22" ht="14.25" customHeight="1">
      <c r="A20" s="23">
        <v>11</v>
      </c>
      <c r="B20" s="4" t="s">
        <v>24</v>
      </c>
      <c r="C20" s="15">
        <v>16</v>
      </c>
      <c r="D20" s="15">
        <v>16</v>
      </c>
      <c r="E20" s="9">
        <v>11.579545454545455</v>
      </c>
      <c r="F20" s="9">
        <v>6.806818181818182</v>
      </c>
      <c r="G20" s="9">
        <v>16.772727272727273</v>
      </c>
      <c r="H20" s="9">
        <v>9.056818181818182</v>
      </c>
      <c r="I20" s="9">
        <v>0.06818181818181818</v>
      </c>
      <c r="J20" s="9">
        <v>0.056818181818181816</v>
      </c>
      <c r="K20" s="9">
        <v>11.647727272727273</v>
      </c>
      <c r="L20" s="9">
        <v>16.829545454545453</v>
      </c>
      <c r="M20" s="25">
        <f t="shared" si="0"/>
        <v>44.48780487804876</v>
      </c>
      <c r="N20" s="10"/>
      <c r="O20" s="10"/>
      <c r="P20" s="9"/>
      <c r="Q20" s="9"/>
      <c r="R20" s="9"/>
      <c r="S20" s="9"/>
      <c r="T20" s="9"/>
      <c r="U20" s="9"/>
      <c r="V20" s="25"/>
    </row>
    <row r="21" spans="1:22" ht="14.25" customHeight="1">
      <c r="A21" s="23">
        <v>12</v>
      </c>
      <c r="B21" s="4" t="s">
        <v>25</v>
      </c>
      <c r="C21" s="15">
        <v>37</v>
      </c>
      <c r="D21" s="15">
        <v>37</v>
      </c>
      <c r="E21" s="9">
        <v>6.923832923832927</v>
      </c>
      <c r="F21" s="9">
        <v>2.6388206388206368</v>
      </c>
      <c r="G21" s="9">
        <v>8.668304668304673</v>
      </c>
      <c r="H21" s="9">
        <v>4.1425061425061465</v>
      </c>
      <c r="I21" s="9">
        <v>0.06388206388206391</v>
      </c>
      <c r="J21" s="9">
        <v>0.049140049140049186</v>
      </c>
      <c r="K21" s="9">
        <v>6.987714987714991</v>
      </c>
      <c r="L21" s="9">
        <v>8.71744471744472</v>
      </c>
      <c r="M21" s="25">
        <f t="shared" si="0"/>
        <v>24.75386779184244</v>
      </c>
      <c r="N21" s="10"/>
      <c r="O21" s="10"/>
      <c r="P21" s="9"/>
      <c r="Q21" s="9"/>
      <c r="R21" s="9"/>
      <c r="S21" s="9"/>
      <c r="T21" s="9"/>
      <c r="U21" s="9"/>
      <c r="V21" s="25"/>
    </row>
    <row r="22" spans="1:22" ht="14.25" customHeight="1">
      <c r="A22" s="23">
        <v>13</v>
      </c>
      <c r="B22" s="4" t="s">
        <v>26</v>
      </c>
      <c r="C22" s="15">
        <v>31</v>
      </c>
      <c r="D22" s="15">
        <v>31</v>
      </c>
      <c r="E22" s="9">
        <v>21.12609970674491</v>
      </c>
      <c r="F22" s="9">
        <v>8.991202346041055</v>
      </c>
      <c r="G22" s="9">
        <v>18.891495601173</v>
      </c>
      <c r="H22" s="9">
        <v>11.76539589442818</v>
      </c>
      <c r="I22" s="9">
        <v>0.08797653958944282</v>
      </c>
      <c r="J22" s="9">
        <v>0.09384164222873909</v>
      </c>
      <c r="K22" s="9">
        <v>21.214076246334272</v>
      </c>
      <c r="L22" s="9">
        <v>18.985337243401727</v>
      </c>
      <c r="M22" s="25">
        <f t="shared" si="0"/>
        <v>-10.505944152612656</v>
      </c>
      <c r="N22" s="10">
        <v>51</v>
      </c>
      <c r="O22" s="10">
        <v>51</v>
      </c>
      <c r="P22" s="9">
        <v>16.634581105169364</v>
      </c>
      <c r="Q22" s="9">
        <v>26.57754010695191</v>
      </c>
      <c r="R22" s="9">
        <v>0.053475935828877</v>
      </c>
      <c r="S22" s="9">
        <v>0.060606060606060635</v>
      </c>
      <c r="T22" s="9">
        <v>16.68805704099818</v>
      </c>
      <c r="U22" s="9">
        <v>26.63814616755791</v>
      </c>
      <c r="V22" s="25">
        <f>IF(T22=0,0,U22/T22*100-100)</f>
        <v>59.624011963255924</v>
      </c>
    </row>
    <row r="23" spans="1:22" ht="14.25" customHeight="1">
      <c r="A23" s="23">
        <v>14</v>
      </c>
      <c r="B23" s="4" t="s">
        <v>27</v>
      </c>
      <c r="C23" s="15">
        <v>16</v>
      </c>
      <c r="D23" s="15">
        <v>16</v>
      </c>
      <c r="E23" s="9">
        <v>17.318181818181817</v>
      </c>
      <c r="F23" s="9">
        <v>10.840909090909092</v>
      </c>
      <c r="G23" s="9">
        <v>23.625</v>
      </c>
      <c r="H23" s="9">
        <v>13.034090909090908</v>
      </c>
      <c r="I23" s="9">
        <v>0.06818181818181818</v>
      </c>
      <c r="J23" s="9">
        <v>0</v>
      </c>
      <c r="K23" s="9">
        <v>17.386363636363637</v>
      </c>
      <c r="L23" s="9">
        <v>23.625</v>
      </c>
      <c r="M23" s="25">
        <f t="shared" si="0"/>
        <v>35.882352941176464</v>
      </c>
      <c r="N23" s="10"/>
      <c r="O23" s="10"/>
      <c r="P23" s="9"/>
      <c r="Q23" s="9"/>
      <c r="R23" s="9"/>
      <c r="S23" s="9"/>
      <c r="T23" s="9"/>
      <c r="U23" s="9"/>
      <c r="V23" s="25"/>
    </row>
    <row r="24" spans="1:22" ht="14.25" customHeight="1">
      <c r="A24" s="23">
        <v>15</v>
      </c>
      <c r="B24" s="4" t="s">
        <v>28</v>
      </c>
      <c r="C24" s="15">
        <v>33</v>
      </c>
      <c r="D24" s="15">
        <v>33</v>
      </c>
      <c r="E24" s="9">
        <v>20.68870523415982</v>
      </c>
      <c r="F24" s="9">
        <v>10.369146005509636</v>
      </c>
      <c r="G24" s="9">
        <v>23.702479338843</v>
      </c>
      <c r="H24" s="9">
        <v>11.636363636363637</v>
      </c>
      <c r="I24" s="9">
        <v>0.11019283746556453</v>
      </c>
      <c r="J24" s="9">
        <v>0.23691460055096455</v>
      </c>
      <c r="K24" s="9">
        <v>20.798898071625363</v>
      </c>
      <c r="L24" s="9">
        <v>23.939393939393913</v>
      </c>
      <c r="M24" s="25">
        <f t="shared" si="0"/>
        <v>15.099337748344126</v>
      </c>
      <c r="N24" s="10">
        <v>37</v>
      </c>
      <c r="O24" s="10">
        <v>37</v>
      </c>
      <c r="P24" s="9">
        <v>20.570024570024547</v>
      </c>
      <c r="Q24" s="9">
        <v>30.142506142506182</v>
      </c>
      <c r="R24" s="9">
        <v>0.04422604422604427</v>
      </c>
      <c r="S24" s="9">
        <v>0.034398034398034356</v>
      </c>
      <c r="T24" s="9">
        <v>20.614250614250636</v>
      </c>
      <c r="U24" s="9">
        <v>30.17690417690418</v>
      </c>
      <c r="V24" s="25">
        <f>IF(T24=0,0,U24/T24*100-100)</f>
        <v>46.38855780691284</v>
      </c>
    </row>
    <row r="25" spans="1:22" ht="14.25" customHeight="1">
      <c r="A25" s="23">
        <v>16</v>
      </c>
      <c r="B25" s="4" t="s">
        <v>29</v>
      </c>
      <c r="C25" s="15">
        <v>22</v>
      </c>
      <c r="D25" s="15">
        <v>22</v>
      </c>
      <c r="E25" s="9">
        <v>9.685950413223182</v>
      </c>
      <c r="F25" s="9">
        <v>6.876033057851236</v>
      </c>
      <c r="G25" s="9">
        <v>10.247933884297545</v>
      </c>
      <c r="H25" s="9">
        <v>7.553719008264465</v>
      </c>
      <c r="I25" s="9">
        <v>0.06611570247933882</v>
      </c>
      <c r="J25" s="9">
        <v>0.02479338842975209</v>
      </c>
      <c r="K25" s="9">
        <v>9.752066115702455</v>
      </c>
      <c r="L25" s="9">
        <v>10.272727272727273</v>
      </c>
      <c r="M25" s="25">
        <f t="shared" si="0"/>
        <v>5.33898305084773</v>
      </c>
      <c r="N25" s="10"/>
      <c r="O25" s="10"/>
      <c r="P25" s="9"/>
      <c r="Q25" s="9"/>
      <c r="R25" s="9"/>
      <c r="S25" s="9"/>
      <c r="T25" s="9"/>
      <c r="U25" s="9"/>
      <c r="V25" s="25"/>
    </row>
    <row r="26" spans="1:22" ht="14.25" customHeight="1">
      <c r="A26" s="23">
        <v>17</v>
      </c>
      <c r="B26" s="4" t="s">
        <v>30</v>
      </c>
      <c r="C26" s="15">
        <v>16</v>
      </c>
      <c r="D26" s="15">
        <v>16</v>
      </c>
      <c r="E26" s="9">
        <v>17.886363636363637</v>
      </c>
      <c r="F26" s="9">
        <v>7.8522727272727275</v>
      </c>
      <c r="G26" s="9">
        <v>16.193181818181817</v>
      </c>
      <c r="H26" s="9">
        <v>11.215909090909092</v>
      </c>
      <c r="I26" s="9">
        <v>0.056818181818181816</v>
      </c>
      <c r="J26" s="9">
        <v>0.011363636363636364</v>
      </c>
      <c r="K26" s="9">
        <v>17.943181818181817</v>
      </c>
      <c r="L26" s="9">
        <v>16.204545454545453</v>
      </c>
      <c r="M26" s="25">
        <f t="shared" si="0"/>
        <v>-9.689677010766303</v>
      </c>
      <c r="N26" s="10"/>
      <c r="O26" s="10"/>
      <c r="P26" s="9"/>
      <c r="Q26" s="9"/>
      <c r="R26" s="9"/>
      <c r="S26" s="9"/>
      <c r="T26" s="9"/>
      <c r="U26" s="9"/>
      <c r="V26" s="25"/>
    </row>
    <row r="27" spans="1:22" ht="14.25" customHeight="1">
      <c r="A27" s="23">
        <v>18</v>
      </c>
      <c r="B27" s="4" t="s">
        <v>31</v>
      </c>
      <c r="C27" s="15">
        <v>16</v>
      </c>
      <c r="D27" s="15">
        <v>16</v>
      </c>
      <c r="E27" s="9">
        <v>11.011363636363637</v>
      </c>
      <c r="F27" s="9">
        <v>7.829545454545454</v>
      </c>
      <c r="G27" s="9">
        <v>12.693181818181818</v>
      </c>
      <c r="H27" s="9">
        <v>9.5</v>
      </c>
      <c r="I27" s="9">
        <v>0.06818181818181818</v>
      </c>
      <c r="J27" s="9">
        <v>0.03409090909090909</v>
      </c>
      <c r="K27" s="9">
        <v>11.079545454545455</v>
      </c>
      <c r="L27" s="9">
        <v>12.727272727272727</v>
      </c>
      <c r="M27" s="25">
        <f t="shared" si="0"/>
        <v>14.871794871794862</v>
      </c>
      <c r="N27" s="10"/>
      <c r="O27" s="10"/>
      <c r="P27" s="9"/>
      <c r="Q27" s="9"/>
      <c r="R27" s="9"/>
      <c r="S27" s="9"/>
      <c r="T27" s="9"/>
      <c r="U27" s="9"/>
      <c r="V27" s="25"/>
    </row>
    <row r="28" spans="1:22" ht="14.25" customHeight="1">
      <c r="A28" s="23">
        <v>19</v>
      </c>
      <c r="B28" s="4" t="s">
        <v>32</v>
      </c>
      <c r="C28" s="15">
        <v>16</v>
      </c>
      <c r="D28" s="15">
        <v>16</v>
      </c>
      <c r="E28" s="9">
        <v>12.295454545454545</v>
      </c>
      <c r="F28" s="9">
        <v>5.215909090909091</v>
      </c>
      <c r="G28" s="9">
        <v>13.215909090909092</v>
      </c>
      <c r="H28" s="9">
        <v>9.784090909090908</v>
      </c>
      <c r="I28" s="9">
        <v>0.03409090909090909</v>
      </c>
      <c r="J28" s="9">
        <v>0.03409090909090909</v>
      </c>
      <c r="K28" s="9">
        <v>12.329545454545455</v>
      </c>
      <c r="L28" s="9">
        <v>13.25</v>
      </c>
      <c r="M28" s="25">
        <f t="shared" si="0"/>
        <v>7.46543778801842</v>
      </c>
      <c r="N28" s="17"/>
      <c r="O28" s="17"/>
      <c r="P28" s="18"/>
      <c r="Q28" s="18"/>
      <c r="R28" s="18"/>
      <c r="S28" s="18"/>
      <c r="T28" s="18"/>
      <c r="U28" s="18"/>
      <c r="V28" s="25"/>
    </row>
    <row r="29" spans="1:22" ht="14.25" customHeight="1">
      <c r="A29" s="23">
        <v>20</v>
      </c>
      <c r="B29" s="4" t="s">
        <v>33</v>
      </c>
      <c r="C29" s="15">
        <v>40</v>
      </c>
      <c r="D29" s="15">
        <v>40</v>
      </c>
      <c r="E29" s="9">
        <v>19.063636363636363</v>
      </c>
      <c r="F29" s="9">
        <v>13.327272727272726</v>
      </c>
      <c r="G29" s="9">
        <v>15.495454545454548</v>
      </c>
      <c r="H29" s="9">
        <v>9.731818181818182</v>
      </c>
      <c r="I29" s="9">
        <v>0.07727272727272728</v>
      </c>
      <c r="J29" s="9">
        <v>0.1</v>
      </c>
      <c r="K29" s="9">
        <v>19.14090909090909</v>
      </c>
      <c r="L29" s="9">
        <v>15.595454545454546</v>
      </c>
      <c r="M29" s="25">
        <f t="shared" si="0"/>
        <v>-18.52291617193066</v>
      </c>
      <c r="N29" s="10">
        <v>43</v>
      </c>
      <c r="O29" s="10">
        <v>43</v>
      </c>
      <c r="P29" s="9">
        <v>18.39746300211418</v>
      </c>
      <c r="Q29" s="9">
        <v>22.64693446088791</v>
      </c>
      <c r="R29" s="9">
        <v>0.06765327695560254</v>
      </c>
      <c r="S29" s="9">
        <v>0.038054968287526456</v>
      </c>
      <c r="T29" s="9">
        <v>18.465116279069726</v>
      </c>
      <c r="U29" s="9">
        <v>22.684989429175456</v>
      </c>
      <c r="V29" s="25">
        <f>IF(T29=0,0,U29/T29*100-100)</f>
        <v>22.85321731165577</v>
      </c>
    </row>
    <row r="30" spans="1:22" ht="14.25" customHeight="1">
      <c r="A30" s="23">
        <v>21</v>
      </c>
      <c r="B30" s="4" t="s">
        <v>34</v>
      </c>
      <c r="C30" s="15">
        <v>16</v>
      </c>
      <c r="D30" s="15">
        <v>16</v>
      </c>
      <c r="E30" s="9">
        <v>11.420454545454545</v>
      </c>
      <c r="F30" s="9">
        <v>7.511363636363637</v>
      </c>
      <c r="G30" s="9">
        <v>14.545454545454545</v>
      </c>
      <c r="H30" s="9">
        <v>9.886363636363637</v>
      </c>
      <c r="I30" s="9">
        <v>0.1590909090909091</v>
      </c>
      <c r="J30" s="9">
        <v>0.09090909090909091</v>
      </c>
      <c r="K30" s="9">
        <v>11.579545454545455</v>
      </c>
      <c r="L30" s="9">
        <v>14.636363636363637</v>
      </c>
      <c r="M30" s="25">
        <f t="shared" si="0"/>
        <v>26.398429833169786</v>
      </c>
      <c r="N30" s="10"/>
      <c r="O30" s="10"/>
      <c r="P30" s="9"/>
      <c r="Q30" s="9"/>
      <c r="R30" s="9"/>
      <c r="S30" s="9"/>
      <c r="T30" s="9"/>
      <c r="U30" s="9"/>
      <c r="V30" s="25"/>
    </row>
    <row r="31" spans="1:22" ht="14.25" customHeight="1">
      <c r="A31" s="23">
        <v>22</v>
      </c>
      <c r="B31" s="4" t="s">
        <v>35</v>
      </c>
      <c r="C31" s="15">
        <v>20</v>
      </c>
      <c r="D31" s="15">
        <v>20</v>
      </c>
      <c r="E31" s="9">
        <v>12.727272727272727</v>
      </c>
      <c r="F31" s="9">
        <v>7.99090909090909</v>
      </c>
      <c r="G31" s="9">
        <v>18.581818181818182</v>
      </c>
      <c r="H31" s="9">
        <v>16.38181818181818</v>
      </c>
      <c r="I31" s="9">
        <v>0.18181818181818182</v>
      </c>
      <c r="J31" s="9">
        <v>0.0818181818181818</v>
      </c>
      <c r="K31" s="9">
        <v>12.909090909090908</v>
      </c>
      <c r="L31" s="9">
        <v>18.663636363636364</v>
      </c>
      <c r="M31" s="25">
        <f t="shared" si="0"/>
        <v>44.577464788732414</v>
      </c>
      <c r="N31" s="10"/>
      <c r="O31" s="10"/>
      <c r="P31" s="9"/>
      <c r="Q31" s="9"/>
      <c r="R31" s="9"/>
      <c r="S31" s="9"/>
      <c r="T31" s="9"/>
      <c r="U31" s="9"/>
      <c r="V31" s="25"/>
    </row>
    <row r="32" spans="1:22" ht="14.25" customHeight="1">
      <c r="A32" s="23">
        <v>23</v>
      </c>
      <c r="B32" s="4" t="s">
        <v>36</v>
      </c>
      <c r="C32" s="15">
        <v>20</v>
      </c>
      <c r="D32" s="15">
        <v>20</v>
      </c>
      <c r="E32" s="9">
        <v>8.618181818181819</v>
      </c>
      <c r="F32" s="9">
        <v>5.881818181818182</v>
      </c>
      <c r="G32" s="9">
        <v>10.372727272727273</v>
      </c>
      <c r="H32" s="9">
        <v>6.954545454545454</v>
      </c>
      <c r="I32" s="9">
        <v>0.1</v>
      </c>
      <c r="J32" s="9">
        <v>0.045454545454545456</v>
      </c>
      <c r="K32" s="9">
        <v>8.718181818181819</v>
      </c>
      <c r="L32" s="9">
        <v>10.41818181818182</v>
      </c>
      <c r="M32" s="25">
        <f t="shared" si="0"/>
        <v>19.49947862356622</v>
      </c>
      <c r="N32" s="10"/>
      <c r="O32" s="10"/>
      <c r="P32" s="9"/>
      <c r="Q32" s="9"/>
      <c r="R32" s="9"/>
      <c r="S32" s="9"/>
      <c r="T32" s="9"/>
      <c r="U32" s="9"/>
      <c r="V32" s="25"/>
    </row>
    <row r="33" spans="1:22" ht="14.25" customHeight="1">
      <c r="A33" s="23">
        <v>24</v>
      </c>
      <c r="B33" s="4" t="s">
        <v>37</v>
      </c>
      <c r="C33" s="15">
        <v>15</v>
      </c>
      <c r="D33" s="15">
        <v>15</v>
      </c>
      <c r="E33" s="9">
        <v>6.206060606060609</v>
      </c>
      <c r="F33" s="9">
        <v>4.181818181818182</v>
      </c>
      <c r="G33" s="9">
        <v>6.9818181818181815</v>
      </c>
      <c r="H33" s="9">
        <v>4.133333333333336</v>
      </c>
      <c r="I33" s="9">
        <v>0.024242424242424274</v>
      </c>
      <c r="J33" s="9">
        <v>0</v>
      </c>
      <c r="K33" s="9">
        <v>6.230303030303028</v>
      </c>
      <c r="L33" s="9">
        <v>6.9818181818181815</v>
      </c>
      <c r="M33" s="25">
        <f t="shared" si="0"/>
        <v>12.062256809338564</v>
      </c>
      <c r="N33" s="10"/>
      <c r="O33" s="10"/>
      <c r="P33" s="9"/>
      <c r="Q33" s="9"/>
      <c r="R33" s="9"/>
      <c r="S33" s="9"/>
      <c r="T33" s="9"/>
      <c r="U33" s="9"/>
      <c r="V33" s="25"/>
    </row>
    <row r="34" spans="1:22" ht="14.25" customHeight="1">
      <c r="A34" s="23">
        <v>25</v>
      </c>
      <c r="B34" s="4" t="s">
        <v>38</v>
      </c>
      <c r="C34" s="15">
        <v>16</v>
      </c>
      <c r="D34" s="15">
        <v>16</v>
      </c>
      <c r="E34" s="9">
        <v>15.636363636363637</v>
      </c>
      <c r="F34" s="9">
        <v>9.602272727272727</v>
      </c>
      <c r="G34" s="9">
        <v>13.443181818181818</v>
      </c>
      <c r="H34" s="9">
        <v>9.113636363636363</v>
      </c>
      <c r="I34" s="9">
        <v>0.10227272727272728</v>
      </c>
      <c r="J34" s="9">
        <v>0.045454545454545456</v>
      </c>
      <c r="K34" s="9">
        <v>15.738636363636363</v>
      </c>
      <c r="L34" s="9">
        <v>13.488636363636363</v>
      </c>
      <c r="M34" s="25">
        <f t="shared" si="0"/>
        <v>-14.29602888086643</v>
      </c>
      <c r="N34" s="10"/>
      <c r="O34" s="10"/>
      <c r="P34" s="9"/>
      <c r="Q34" s="9"/>
      <c r="R34" s="9"/>
      <c r="S34" s="9"/>
      <c r="T34" s="9"/>
      <c r="U34" s="9"/>
      <c r="V34" s="25"/>
    </row>
    <row r="35" spans="1:22" ht="14.25" customHeight="1">
      <c r="A35" s="23">
        <v>26</v>
      </c>
      <c r="B35" s="4" t="s">
        <v>39</v>
      </c>
      <c r="C35" s="15">
        <v>51</v>
      </c>
      <c r="D35" s="15">
        <v>51</v>
      </c>
      <c r="E35" s="9">
        <v>38.33868092691618</v>
      </c>
      <c r="F35" s="9">
        <v>27.443850267379638</v>
      </c>
      <c r="G35" s="9">
        <v>34.84135472370763</v>
      </c>
      <c r="H35" s="9">
        <v>23.67914438502673</v>
      </c>
      <c r="I35" s="9">
        <v>0.18181818181818182</v>
      </c>
      <c r="J35" s="9">
        <v>0.14973262032085546</v>
      </c>
      <c r="K35" s="9">
        <v>38.52049910873436</v>
      </c>
      <c r="L35" s="9">
        <v>34.99108734402855</v>
      </c>
      <c r="M35" s="25">
        <f t="shared" si="0"/>
        <v>-9.162424803331618</v>
      </c>
      <c r="N35" s="10"/>
      <c r="O35" s="10"/>
      <c r="P35" s="9"/>
      <c r="Q35" s="9"/>
      <c r="R35" s="9"/>
      <c r="S35" s="9"/>
      <c r="T35" s="9"/>
      <c r="U35" s="9"/>
      <c r="V35" s="25"/>
    </row>
    <row r="36" spans="1:22" ht="14.25" customHeight="1">
      <c r="A36" s="23">
        <v>27</v>
      </c>
      <c r="B36" s="4" t="s">
        <v>40</v>
      </c>
      <c r="C36" s="15"/>
      <c r="D36" s="16"/>
      <c r="E36" s="9"/>
      <c r="F36" s="9"/>
      <c r="G36" s="9"/>
      <c r="H36" s="9"/>
      <c r="I36" s="9"/>
      <c r="J36" s="9"/>
      <c r="K36" s="9"/>
      <c r="L36" s="9"/>
      <c r="M36" s="25"/>
      <c r="N36" s="10"/>
      <c r="O36" s="10"/>
      <c r="P36" s="9"/>
      <c r="Q36" s="9"/>
      <c r="R36" s="9"/>
      <c r="S36" s="9"/>
      <c r="T36" s="9"/>
      <c r="U36" s="9"/>
      <c r="V36" s="25"/>
    </row>
    <row r="37" spans="1:22" s="13" customFormat="1" ht="14.25" customHeight="1">
      <c r="A37" s="20"/>
      <c r="B37" s="21" t="s">
        <v>9</v>
      </c>
      <c r="C37" s="22">
        <f>SUM(C10:C36)</f>
        <v>637</v>
      </c>
      <c r="D37" s="22">
        <f>SUM(D11:D35)</f>
        <v>637</v>
      </c>
      <c r="E37" s="19">
        <v>16.184672470386726</v>
      </c>
      <c r="F37" s="19">
        <v>9.169116597688001</v>
      </c>
      <c r="G37" s="19">
        <v>16.630226915941183</v>
      </c>
      <c r="H37" s="19">
        <v>10.613672042243456</v>
      </c>
      <c r="I37" s="19">
        <v>0.07992007992007992</v>
      </c>
      <c r="J37" s="19">
        <v>0.06507777936349364</v>
      </c>
      <c r="K37" s="19">
        <v>16.26459255030682</v>
      </c>
      <c r="L37" s="19">
        <v>16.695304695304728</v>
      </c>
      <c r="M37" s="26">
        <f>IF(K37=0,0,(L37/K37)*100-100)</f>
        <v>2.648158222628112</v>
      </c>
      <c r="N37" s="22">
        <f>SUM(N11:N35)</f>
        <v>354</v>
      </c>
      <c r="O37" s="22">
        <f>SUM(O11:O35)</f>
        <v>354</v>
      </c>
      <c r="P37" s="19">
        <v>18.20544427324091</v>
      </c>
      <c r="Q37" s="19">
        <v>23.686697483307636</v>
      </c>
      <c r="R37" s="19">
        <v>0.04982023626091418</v>
      </c>
      <c r="S37" s="19">
        <v>0.035952747817154636</v>
      </c>
      <c r="T37" s="19">
        <v>18.255264509501817</v>
      </c>
      <c r="U37" s="19">
        <v>23.722650231124817</v>
      </c>
      <c r="V37" s="26">
        <f>IF(T37=0,0,U37/T37*100-100)</f>
        <v>29.949638466083258</v>
      </c>
    </row>
    <row r="38" spans="6:12" ht="12.75">
      <c r="F38" s="11"/>
      <c r="G38" s="11"/>
      <c r="H38" s="11"/>
      <c r="I38" s="11"/>
      <c r="J38" s="12"/>
      <c r="K38" s="11"/>
      <c r="L38" s="11"/>
    </row>
    <row r="39" spans="6:12" ht="12.75">
      <c r="F39" s="11"/>
      <c r="G39" s="11"/>
      <c r="H39" s="11"/>
      <c r="I39" s="11"/>
      <c r="J39" s="12"/>
      <c r="K39" s="11"/>
      <c r="L39" s="11"/>
    </row>
  </sheetData>
  <sheetProtection/>
  <mergeCells count="32">
    <mergeCell ref="P7:P8"/>
    <mergeCell ref="Q7:Q8"/>
    <mergeCell ref="S7:S8"/>
    <mergeCell ref="G7:H7"/>
    <mergeCell ref="V6:V8"/>
    <mergeCell ref="C7:C8"/>
    <mergeCell ref="D7:D8"/>
    <mergeCell ref="E7:F7"/>
    <mergeCell ref="T6:U6"/>
    <mergeCell ref="N6:O6"/>
    <mergeCell ref="K7:K8"/>
    <mergeCell ref="L7:L8"/>
    <mergeCell ref="E6:H6"/>
    <mergeCell ref="I6:J6"/>
    <mergeCell ref="A2:V2"/>
    <mergeCell ref="A5:A8"/>
    <mergeCell ref="B5:B8"/>
    <mergeCell ref="C5:M5"/>
    <mergeCell ref="N5:V5"/>
    <mergeCell ref="I7:I8"/>
    <mergeCell ref="P6:Q6"/>
    <mergeCell ref="C6:D6"/>
    <mergeCell ref="U7:U8"/>
    <mergeCell ref="O7:O8"/>
    <mergeCell ref="T7:T8"/>
    <mergeCell ref="J7:J8"/>
    <mergeCell ref="A3:V3"/>
    <mergeCell ref="R6:S6"/>
    <mergeCell ref="M6:M8"/>
    <mergeCell ref="K6:L6"/>
    <mergeCell ref="N7:N8"/>
    <mergeCell ref="R7:R8"/>
  </mergeCells>
  <conditionalFormatting sqref="C28:M28 C29:U30 C25:U27 V25:V30 C10:V24 C31:V37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2017-08-23T11:39:13Z</cp:lastPrinted>
  <dcterms:created xsi:type="dcterms:W3CDTF">2011-07-25T06:42:36Z</dcterms:created>
  <dcterms:modified xsi:type="dcterms:W3CDTF">2017-08-23T11:39:36Z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1.3.1. Середньомісячне надходження справ та матеріалів на одного суддю окружного та апеляційного адміністративного суду_2.2017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2209475</vt:i4>
  </property>
  <property fmtid="{D5CDD505-2E9C-101B-9397-08002B2CF9AE}" pid="7" name="Тип звіту">
    <vt:lpwstr>1.3.1. Середньомісячне надходження справ та матеріалів на одного суддю окружного та апеляційного адміністративного суду</vt:lpwstr>
  </property>
  <property fmtid="{D5CDD505-2E9C-101B-9397-08002B2CF9AE}" pid="8" name="К.Cума">
    <vt:lpwstr>B039DAEE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9F185A1F</vt:lpwstr>
  </property>
  <property fmtid="{D5CDD505-2E9C-101B-9397-08002B2CF9AE}" pid="16" name="Версія БД">
    <vt:lpwstr>3.18.0.1578</vt:lpwstr>
  </property>
</Properties>
</file>