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1" sheetId="1" r:id="rId1"/>
  </sheets>
  <definedNames/>
  <calcPr calcMode="manual" fullCalcOnLoad="1"/>
</workbook>
</file>

<file path=xl/sharedStrings.xml><?xml version="1.0" encoding="utf-8"?>
<sst xmlns="http://schemas.openxmlformats.org/spreadsheetml/2006/main" count="49" uniqueCount="30">
  <si>
    <t>Таблиця 3.1</t>
  </si>
  <si>
    <t>№ з/п</t>
  </si>
  <si>
    <t>Найменування показників</t>
  </si>
  <si>
    <t>Знаходилося в провадженні справ</t>
  </si>
  <si>
    <t>Закінчено провадження у справах (усього)</t>
  </si>
  <si>
    <t>Із них з прийняттям постанови</t>
  </si>
  <si>
    <t>у тому числі із задоволенням позову</t>
  </si>
  <si>
    <t>місцеві загальні суди</t>
  </si>
  <si>
    <t>питома вага
%*</t>
  </si>
  <si>
    <t>окружні адмініст-ративні суди</t>
  </si>
  <si>
    <t xml:space="preserve">усього </t>
  </si>
  <si>
    <t>А</t>
  </si>
  <si>
    <t>Б</t>
  </si>
  <si>
    <t>Справи зі спорів з приводу забезпечення реалізації громадянами права голосу на виборах і референдума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</si>
  <si>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</si>
  <si>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громадського порядку та безпеки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</si>
  <si>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</si>
  <si>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реалізації державної політики у сфері економіки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</si>
  <si>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</si>
  <si>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охорони навколишнього природного середовища</t>
  </si>
  <si>
    <t>Справи зі спорів з приводу реалізації податкової політики та за зверненнями податкових органів</t>
  </si>
  <si>
    <t>Справи зі спорів з приводу реалізації публічної фінансової політики</t>
  </si>
  <si>
    <t>Справи зі спорів з приводу реалізації публічної політики у сферах зайнятості населення та соціального захисту громадян</t>
  </si>
  <si>
    <t>Справи зі спорів з приводу забезпечення юстиції</t>
  </si>
  <si>
    <t>Справи зі спорів з відносин публічної служби</t>
  </si>
  <si>
    <t xml:space="preserve"> Інші адміністративні справи</t>
  </si>
  <si>
    <t>УСЬОГО</t>
  </si>
  <si>
    <t>х</t>
  </si>
  <si>
    <t>x</t>
  </si>
  <si>
    <t>Розгляд адміністративних справ місцевими загальними та окружними адміністративними судами (за категоріями справ)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</si>
</sst>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1" fillId="0" borderId="0" xfId="52" applyNumberFormat="1" applyFont="1" applyBorder="1" applyAlignment="1" applyProtection="1">
      <alignment horizontal="right" vertical="center" wrapText="1"/>
      <protection locked="0"/>
    </xf>
    <xf numFmtId="0" fontId="1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1" fontId="1" fillId="0" borderId="0" xfId="52" applyNumberFormat="1" applyFont="1">
      <alignment/>
      <protection/>
    </xf>
    <xf numFmtId="3" fontId="7" fillId="0" borderId="10" xfId="52" applyNumberFormat="1" applyFont="1" applyBorder="1" applyAlignment="1" applyProtection="1">
      <alignment horizontal="right" vertical="center" wrapText="1"/>
      <protection/>
    </xf>
    <xf numFmtId="3" fontId="7" fillId="0" borderId="10" xfId="52" applyNumberFormat="1" applyFont="1" applyFill="1" applyBorder="1" applyAlignment="1" applyProtection="1">
      <alignment horizontal="right" vertical="center" wrapText="1"/>
      <protection/>
    </xf>
    <xf numFmtId="3" fontId="7" fillId="0" borderId="10" xfId="52" applyNumberFormat="1" applyFont="1" applyBorder="1" applyAlignment="1">
      <alignment horizontal="right" vertical="center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/>
      <protection/>
    </xf>
    <xf numFmtId="3" fontId="4" fillId="34" borderId="10" xfId="52" applyNumberFormat="1" applyFont="1" applyFill="1" applyBorder="1" applyAlignment="1">
      <alignment horizontal="right" vertical="center"/>
      <protection/>
    </xf>
    <xf numFmtId="4" fontId="4" fillId="34" borderId="10" xfId="52" applyNumberFormat="1" applyFont="1" applyFill="1" applyBorder="1" applyAlignment="1" applyProtection="1">
      <alignment horizontal="right" vertical="center" wrapText="1"/>
      <protection locked="0"/>
    </xf>
    <xf numFmtId="3" fontId="4" fillId="34" borderId="10" xfId="52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>
      <alignment horizontal="right" vertical="center" wrapText="1"/>
    </xf>
    <xf numFmtId="0" fontId="1" fillId="34" borderId="10" xfId="52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top" wrapText="1"/>
      <protection/>
    </xf>
    <xf numFmtId="4" fontId="7" fillId="34" borderId="10" xfId="0" applyNumberFormat="1" applyFont="1" applyFill="1" applyBorder="1" applyAlignment="1">
      <alignment horizontal="right" vertical="center"/>
    </xf>
    <xf numFmtId="0" fontId="4" fillId="34" borderId="10" xfId="52" applyFont="1" applyFill="1" applyBorder="1" applyAlignment="1">
      <alignment horizontal="center"/>
      <protection/>
    </xf>
    <xf numFmtId="0" fontId="2" fillId="0" borderId="11" xfId="52" applyFont="1" applyBorder="1" applyAlignment="1">
      <alignment/>
      <protection/>
    </xf>
    <xf numFmtId="3" fontId="5" fillId="34" borderId="10" xfId="52" applyNumberFormat="1" applyFont="1" applyFill="1" applyBorder="1" applyAlignment="1">
      <alignment horizontal="center" vertical="center" wrapText="1"/>
      <protection/>
    </xf>
    <xf numFmtId="3" fontId="4" fillId="34" borderId="10" xfId="52" applyNumberFormat="1" applyFont="1" applyFill="1" applyBorder="1" applyAlignment="1">
      <alignment horizontal="center" vertical="top" wrapText="1"/>
      <protection/>
    </xf>
    <xf numFmtId="3" fontId="7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2" fillId="0" borderId="0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center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75" zoomScaleNormal="75" zoomScalePageLayoutView="0" workbookViewId="0" topLeftCell="A1">
      <selection activeCell="A2" sqref="A2:S2"/>
    </sheetView>
  </sheetViews>
  <sheetFormatPr defaultColWidth="9.00390625" defaultRowHeight="12.75"/>
  <cols>
    <col min="1" max="1" width="3.875" style="2" customWidth="1"/>
    <col min="2" max="2" width="34.375" style="2" customWidth="1"/>
    <col min="3" max="3" width="9.125" style="2" customWidth="1"/>
    <col min="4" max="4" width="7.875" style="2" customWidth="1"/>
    <col min="5" max="5" width="8.75390625" style="2" customWidth="1"/>
    <col min="6" max="6" width="8.00390625" style="2" customWidth="1"/>
    <col min="7" max="7" width="10.625" style="12" customWidth="1"/>
    <col min="8" max="8" width="9.00390625" style="2" customWidth="1"/>
    <col min="9" max="9" width="7.375" style="2" customWidth="1"/>
    <col min="10" max="10" width="8.625" style="2" customWidth="1"/>
    <col min="11" max="11" width="7.625" style="2" customWidth="1"/>
    <col min="12" max="12" width="9.25390625" style="2" customWidth="1"/>
    <col min="13" max="13" width="7.125" style="2" customWidth="1"/>
    <col min="14" max="14" width="8.625" style="2" customWidth="1"/>
    <col min="15" max="15" width="8.00390625" style="2" customWidth="1"/>
    <col min="16" max="16" width="9.00390625" style="2" customWidth="1"/>
    <col min="17" max="17" width="8.00390625" style="2" customWidth="1"/>
    <col min="18" max="18" width="9.00390625" style="2" customWidth="1"/>
    <col min="19" max="19" width="7.625" style="2" customWidth="1"/>
    <col min="20" max="16384" width="9.125" style="2" customWidth="1"/>
  </cols>
  <sheetData>
    <row r="1" spans="1:18" ht="12.75" customHeight="1">
      <c r="A1" s="1"/>
      <c r="R1" s="2" t="s">
        <v>0</v>
      </c>
    </row>
    <row r="2" spans="1:19" ht="18.75" customHeight="1">
      <c r="A2" s="32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9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3"/>
    </row>
    <row r="5" spans="1:19" ht="32.25" customHeight="1">
      <c r="A5" s="33" t="s">
        <v>1</v>
      </c>
      <c r="B5" s="34" t="s">
        <v>2</v>
      </c>
      <c r="C5" s="34" t="s">
        <v>3</v>
      </c>
      <c r="D5" s="34"/>
      <c r="E5" s="34"/>
      <c r="F5" s="34"/>
      <c r="G5" s="34"/>
      <c r="H5" s="34" t="s">
        <v>4</v>
      </c>
      <c r="I5" s="34"/>
      <c r="J5" s="34"/>
      <c r="K5" s="34"/>
      <c r="L5" s="34" t="s">
        <v>5</v>
      </c>
      <c r="M5" s="34"/>
      <c r="N5" s="34"/>
      <c r="O5" s="34"/>
      <c r="P5" s="34" t="s">
        <v>6</v>
      </c>
      <c r="Q5" s="34"/>
      <c r="R5" s="34"/>
      <c r="S5" s="34"/>
    </row>
    <row r="6" spans="1:19" ht="70.5" customHeight="1">
      <c r="A6" s="33"/>
      <c r="B6" s="34"/>
      <c r="C6" s="4" t="s">
        <v>7</v>
      </c>
      <c r="D6" s="22" t="s">
        <v>8</v>
      </c>
      <c r="E6" s="4" t="s">
        <v>9</v>
      </c>
      <c r="F6" s="22" t="s">
        <v>8</v>
      </c>
      <c r="G6" s="27" t="s">
        <v>10</v>
      </c>
      <c r="H6" s="4" t="s">
        <v>7</v>
      </c>
      <c r="I6" s="22" t="s">
        <v>8</v>
      </c>
      <c r="J6" s="4" t="s">
        <v>9</v>
      </c>
      <c r="K6" s="22" t="s">
        <v>8</v>
      </c>
      <c r="L6" s="4" t="s">
        <v>7</v>
      </c>
      <c r="M6" s="22" t="s">
        <v>8</v>
      </c>
      <c r="N6" s="4" t="s">
        <v>9</v>
      </c>
      <c r="O6" s="22" t="s">
        <v>8</v>
      </c>
      <c r="P6" s="4" t="s">
        <v>7</v>
      </c>
      <c r="Q6" s="22" t="s">
        <v>8</v>
      </c>
      <c r="R6" s="4" t="s">
        <v>9</v>
      </c>
      <c r="S6" s="22" t="s">
        <v>8</v>
      </c>
    </row>
    <row r="7" spans="1:19" ht="14.25">
      <c r="A7" s="5" t="s">
        <v>11</v>
      </c>
      <c r="B7" s="6" t="s">
        <v>12</v>
      </c>
      <c r="C7" s="6">
        <v>1</v>
      </c>
      <c r="D7" s="23">
        <v>2</v>
      </c>
      <c r="E7" s="6">
        <v>3</v>
      </c>
      <c r="F7" s="23">
        <v>4</v>
      </c>
      <c r="G7" s="28">
        <v>5</v>
      </c>
      <c r="H7" s="6">
        <v>6</v>
      </c>
      <c r="I7" s="23">
        <v>7</v>
      </c>
      <c r="J7" s="6">
        <v>8</v>
      </c>
      <c r="K7" s="23">
        <v>9</v>
      </c>
      <c r="L7" s="6">
        <v>10</v>
      </c>
      <c r="M7" s="23">
        <v>11</v>
      </c>
      <c r="N7" s="6">
        <v>12</v>
      </c>
      <c r="O7" s="23">
        <v>13</v>
      </c>
      <c r="P7" s="7">
        <v>14</v>
      </c>
      <c r="Q7" s="25">
        <v>15</v>
      </c>
      <c r="R7" s="7">
        <v>16</v>
      </c>
      <c r="S7" s="25">
        <v>17</v>
      </c>
    </row>
    <row r="8" spans="1:19" ht="42.75" customHeight="1">
      <c r="A8" s="8">
        <v>1</v>
      </c>
      <c r="B8" s="9" t="s">
        <v>13</v>
      </c>
      <c r="C8" s="13">
        <v>256</v>
      </c>
      <c r="D8" s="24">
        <f>(C8*100/C21)</f>
        <v>0.2735451883828778</v>
      </c>
      <c r="E8" s="13">
        <v>127</v>
      </c>
      <c r="F8" s="24">
        <f>(E8*100/E21)</f>
        <v>0.1188793514990967</v>
      </c>
      <c r="G8" s="29">
        <f aca="true" t="shared" si="0" ref="G8:G21">SUM(C8+E8)</f>
        <v>383</v>
      </c>
      <c r="H8" s="13">
        <v>235</v>
      </c>
      <c r="I8" s="24">
        <f>(H8*100/H21)</f>
        <v>0.31921974543923276</v>
      </c>
      <c r="J8" s="13">
        <v>113</v>
      </c>
      <c r="K8" s="24">
        <f>J8*100/J21</f>
        <v>0.14768539090885327</v>
      </c>
      <c r="L8" s="13">
        <v>184</v>
      </c>
      <c r="M8" s="24">
        <f>L8*100/L21</f>
        <v>0.28935367196100015</v>
      </c>
      <c r="N8" s="13">
        <v>94</v>
      </c>
      <c r="O8" s="24">
        <f>N8*100/N21</f>
        <v>0.14286148515152436</v>
      </c>
      <c r="P8" s="13">
        <v>112</v>
      </c>
      <c r="Q8" s="24">
        <f>P8*100/P21</f>
        <v>0.24683195592286503</v>
      </c>
      <c r="R8" s="13">
        <v>67</v>
      </c>
      <c r="S8" s="24">
        <f>R8*100/R21</f>
        <v>0.12799205303073719</v>
      </c>
    </row>
    <row r="9" spans="1:19" ht="84" customHeight="1">
      <c r="A9" s="10">
        <v>2</v>
      </c>
      <c r="B9" s="9" t="s">
        <v>14</v>
      </c>
      <c r="C9" s="13">
        <v>5468</v>
      </c>
      <c r="D9" s="24">
        <f>(C9*100/C21)</f>
        <v>5.84275425811553</v>
      </c>
      <c r="E9" s="13">
        <v>2084</v>
      </c>
      <c r="F9" s="24">
        <f>(E9*100/E21)</f>
        <v>1.9507446340481696</v>
      </c>
      <c r="G9" s="29">
        <f t="shared" si="0"/>
        <v>7552</v>
      </c>
      <c r="H9" s="13">
        <v>4057</v>
      </c>
      <c r="I9" s="24">
        <f>(H9*100/H21)</f>
        <v>5.510955349987095</v>
      </c>
      <c r="J9" s="13">
        <v>1424</v>
      </c>
      <c r="K9" s="24">
        <f>J9*100/J21</f>
        <v>1.8610973155239563</v>
      </c>
      <c r="L9" s="13">
        <v>3057</v>
      </c>
      <c r="M9" s="24">
        <f>L9*100/L21</f>
        <v>4.807359647743356</v>
      </c>
      <c r="N9" s="13">
        <v>1133</v>
      </c>
      <c r="O9" s="24">
        <f>N9*100/N21</f>
        <v>1.7219368369859267</v>
      </c>
      <c r="P9" s="13">
        <v>2113</v>
      </c>
      <c r="Q9" s="24">
        <f>P9*100/P21</f>
        <v>4.6567493112947655</v>
      </c>
      <c r="R9" s="13">
        <v>578</v>
      </c>
      <c r="S9" s="24">
        <f>R9*100/R21</f>
        <v>1.1041702485338223</v>
      </c>
    </row>
    <row r="10" spans="1:19" ht="42.75" customHeight="1">
      <c r="A10" s="8">
        <v>3</v>
      </c>
      <c r="B10" s="9" t="s">
        <v>15</v>
      </c>
      <c r="C10" s="13">
        <v>21309</v>
      </c>
      <c r="D10" s="24">
        <f>(C10*100/C21)</f>
        <v>22.769431325198212</v>
      </c>
      <c r="E10" s="13">
        <v>5190</v>
      </c>
      <c r="F10" s="24">
        <f>(E10*100/E21)</f>
        <v>4.858140427404031</v>
      </c>
      <c r="G10" s="29">
        <f t="shared" si="0"/>
        <v>26499</v>
      </c>
      <c r="H10" s="13">
        <v>16988</v>
      </c>
      <c r="I10" s="24">
        <f>(H10*100/H21)</f>
        <v>23.076191640517816</v>
      </c>
      <c r="J10" s="13">
        <v>3789</v>
      </c>
      <c r="K10" s="24">
        <f>J10*100/J21</f>
        <v>4.952034921713674</v>
      </c>
      <c r="L10" s="13">
        <v>14953</v>
      </c>
      <c r="M10" s="24">
        <f>L10*100/L21</f>
        <v>23.51470356974367</v>
      </c>
      <c r="N10" s="13">
        <v>3083</v>
      </c>
      <c r="O10" s="24">
        <f>N10*100/N21</f>
        <v>4.685552752363294</v>
      </c>
      <c r="P10" s="13">
        <v>11228</v>
      </c>
      <c r="Q10" s="24">
        <f>P10*100/P21</f>
        <v>24.744903581267216</v>
      </c>
      <c r="R10" s="13">
        <v>1916</v>
      </c>
      <c r="S10" s="24">
        <f>R10*100/R21</f>
        <v>3.6601906508491413</v>
      </c>
    </row>
    <row r="11" spans="1:19" ht="45" customHeight="1">
      <c r="A11" s="10">
        <v>4</v>
      </c>
      <c r="B11" s="9" t="s">
        <v>16</v>
      </c>
      <c r="C11" s="13">
        <v>107</v>
      </c>
      <c r="D11" s="24">
        <f>(C11*100/C21)</f>
        <v>0.11433334045690595</v>
      </c>
      <c r="E11" s="13">
        <v>216</v>
      </c>
      <c r="F11" s="24">
        <f>(E11*100/E21)</f>
        <v>0.20218850333704635</v>
      </c>
      <c r="G11" s="29">
        <f t="shared" si="0"/>
        <v>323</v>
      </c>
      <c r="H11" s="13">
        <v>79</v>
      </c>
      <c r="I11" s="24">
        <f>(H11*100/H21)</f>
        <v>0.10731216974340166</v>
      </c>
      <c r="J11" s="13">
        <v>157</v>
      </c>
      <c r="K11" s="24">
        <f>J11*100/J21</f>
        <v>0.2051912068379643</v>
      </c>
      <c r="L11" s="13">
        <v>52</v>
      </c>
      <c r="M11" s="24">
        <f>L11*100/L21</f>
        <v>0.08177386381506527</v>
      </c>
      <c r="N11" s="13">
        <v>115</v>
      </c>
      <c r="O11" s="24">
        <f>N11*100/N21</f>
        <v>0.17477734885558832</v>
      </c>
      <c r="P11" s="13">
        <v>33</v>
      </c>
      <c r="Q11" s="24">
        <f>P11*100/P21</f>
        <v>0.07272727272727272</v>
      </c>
      <c r="R11" s="13">
        <v>84</v>
      </c>
      <c r="S11" s="24">
        <f>R11*100/R21</f>
        <v>0.1604676485758496</v>
      </c>
    </row>
    <row r="12" spans="1:19" ht="42.75" customHeight="1">
      <c r="A12" s="8">
        <v>5</v>
      </c>
      <c r="B12" s="9" t="s">
        <v>17</v>
      </c>
      <c r="C12" s="13">
        <v>2682</v>
      </c>
      <c r="D12" s="24">
        <f>(C12*100/C21)</f>
        <v>2.865813262667493</v>
      </c>
      <c r="E12" s="13">
        <v>8721</v>
      </c>
      <c r="F12" s="24">
        <f>(E12*100/E21)</f>
        <v>8.163360822233248</v>
      </c>
      <c r="G12" s="29">
        <f t="shared" si="0"/>
        <v>11403</v>
      </c>
      <c r="H12" s="13">
        <v>1755</v>
      </c>
      <c r="I12" s="24">
        <f>(H12*100/H21)</f>
        <v>2.3839602265781004</v>
      </c>
      <c r="J12" s="13">
        <v>4844</v>
      </c>
      <c r="K12" s="24">
        <f>J12*100/J21</f>
        <v>6.330867553650313</v>
      </c>
      <c r="L12" s="13">
        <v>1392</v>
      </c>
      <c r="M12" s="24">
        <f>L12*100/L21</f>
        <v>2.1890234313571315</v>
      </c>
      <c r="N12" s="13">
        <v>3796</v>
      </c>
      <c r="O12" s="24">
        <f>N12*100/N21</f>
        <v>5.769172315267941</v>
      </c>
      <c r="P12" s="13">
        <v>786</v>
      </c>
      <c r="Q12" s="24">
        <f>P12*100/P21</f>
        <v>1.7322314049586778</v>
      </c>
      <c r="R12" s="13">
        <v>2568</v>
      </c>
      <c r="S12" s="24">
        <f>R12*100/R21</f>
        <v>4.905725256461689</v>
      </c>
    </row>
    <row r="13" spans="1:19" ht="54" customHeight="1">
      <c r="A13" s="10">
        <v>6</v>
      </c>
      <c r="B13" s="9" t="s">
        <v>18</v>
      </c>
      <c r="C13" s="13">
        <v>5952</v>
      </c>
      <c r="D13" s="24">
        <f>(C13*100/C21)</f>
        <v>6.359925629901908</v>
      </c>
      <c r="E13" s="13">
        <v>9694</v>
      </c>
      <c r="F13" s="24">
        <f>(E13*100/E21)</f>
        <v>9.074145145135775</v>
      </c>
      <c r="G13" s="29">
        <f t="shared" si="0"/>
        <v>15646</v>
      </c>
      <c r="H13" s="13">
        <v>3705</v>
      </c>
      <c r="I13" s="24">
        <f>(H13*100/H21)</f>
        <v>5.0328049227759895</v>
      </c>
      <c r="J13" s="13">
        <v>6607</v>
      </c>
      <c r="K13" s="24">
        <f>J13*100/J21</f>
        <v>8.635021041900828</v>
      </c>
      <c r="L13" s="13">
        <v>2586</v>
      </c>
      <c r="M13" s="24">
        <f>L13*100/L21</f>
        <v>4.0666771504953605</v>
      </c>
      <c r="N13" s="13">
        <v>5036</v>
      </c>
      <c r="O13" s="24">
        <f>N13*100/N21</f>
        <v>7.653728076841241</v>
      </c>
      <c r="P13" s="13">
        <v>1897</v>
      </c>
      <c r="Q13" s="24">
        <f>P13*100/P21</f>
        <v>4.180716253443526</v>
      </c>
      <c r="R13" s="13">
        <v>3602</v>
      </c>
      <c r="S13" s="24">
        <f>R13*100/R21</f>
        <v>6.881005597264409</v>
      </c>
    </row>
    <row r="14" spans="1:19" ht="27.75" customHeight="1">
      <c r="A14" s="8">
        <v>7</v>
      </c>
      <c r="B14" s="9" t="s">
        <v>19</v>
      </c>
      <c r="C14" s="13">
        <v>422</v>
      </c>
      <c r="D14" s="24">
        <f>(C14*100/C21)</f>
        <v>0.4509221464749001</v>
      </c>
      <c r="E14" s="13">
        <v>547</v>
      </c>
      <c r="F14" s="24">
        <f>(E14*100/E21)</f>
        <v>0.5120236635433535</v>
      </c>
      <c r="G14" s="29">
        <f t="shared" si="0"/>
        <v>969</v>
      </c>
      <c r="H14" s="13">
        <v>297</v>
      </c>
      <c r="I14" s="24">
        <f>(H14*100/H21)</f>
        <v>0.4034394229593708</v>
      </c>
      <c r="J14" s="13">
        <v>377</v>
      </c>
      <c r="K14" s="24">
        <f>J14*100/J21</f>
        <v>0.49272028648351934</v>
      </c>
      <c r="L14" s="13">
        <v>243</v>
      </c>
      <c r="M14" s="24">
        <f>L14*100/L21</f>
        <v>0.3821355559050165</v>
      </c>
      <c r="N14" s="13">
        <v>319</v>
      </c>
      <c r="O14" s="24">
        <f>N14*100/N21</f>
        <v>0.4848171676950667</v>
      </c>
      <c r="P14" s="13">
        <v>189</v>
      </c>
      <c r="Q14" s="24">
        <f>P14*100/P21</f>
        <v>0.41652892561983473</v>
      </c>
      <c r="R14" s="13">
        <v>195</v>
      </c>
      <c r="S14" s="24">
        <f>R14*100/R21</f>
        <v>0.3725141841939366</v>
      </c>
    </row>
    <row r="15" spans="1:19" ht="39.75" customHeight="1">
      <c r="A15" s="10">
        <v>8</v>
      </c>
      <c r="B15" s="9" t="s">
        <v>20</v>
      </c>
      <c r="C15" s="13">
        <v>420</v>
      </c>
      <c r="D15" s="24">
        <f>(C15*100/C21)</f>
        <v>0.44878507469065887</v>
      </c>
      <c r="E15" s="13">
        <v>34093</v>
      </c>
      <c r="F15" s="24">
        <f>(E15*100/E21)</f>
        <v>31.913021501249638</v>
      </c>
      <c r="G15" s="29">
        <f t="shared" si="0"/>
        <v>34513</v>
      </c>
      <c r="H15" s="13">
        <v>309</v>
      </c>
      <c r="I15" s="24">
        <f>(H15*100/H21)</f>
        <v>0.419740005705204</v>
      </c>
      <c r="J15" s="13">
        <v>24625</v>
      </c>
      <c r="K15" s="24">
        <f>J15*100/J21</f>
        <v>32.183652664871786</v>
      </c>
      <c r="L15" s="13">
        <v>251</v>
      </c>
      <c r="M15" s="24">
        <f>L15*100/L21</f>
        <v>0.3947161503381035</v>
      </c>
      <c r="N15" s="13">
        <v>22204</v>
      </c>
      <c r="O15" s="24">
        <f>N15*100/N21</f>
        <v>33.745706556430285</v>
      </c>
      <c r="P15" s="13">
        <v>204</v>
      </c>
      <c r="Q15" s="24">
        <f>P15*100/P21</f>
        <v>0.44958677685950416</v>
      </c>
      <c r="R15" s="13">
        <v>18504</v>
      </c>
      <c r="S15" s="24">
        <f>R15*100/R21</f>
        <v>35.34873058628001</v>
      </c>
    </row>
    <row r="16" spans="1:19" ht="30.75" customHeight="1">
      <c r="A16" s="8">
        <v>9</v>
      </c>
      <c r="B16" s="9" t="s">
        <v>21</v>
      </c>
      <c r="C16" s="13">
        <v>584</v>
      </c>
      <c r="D16" s="24">
        <f>(C16*100/C21)</f>
        <v>0.62402496099844</v>
      </c>
      <c r="E16" s="13">
        <v>7092</v>
      </c>
      <c r="F16" s="24">
        <f>(E16*100/E21)</f>
        <v>6.6385225262330225</v>
      </c>
      <c r="G16" s="29">
        <f t="shared" si="0"/>
        <v>7676</v>
      </c>
      <c r="H16" s="13">
        <v>492</v>
      </c>
      <c r="I16" s="24">
        <f>(H16*100/H21)</f>
        <v>0.6683238925791597</v>
      </c>
      <c r="J16" s="13">
        <v>3744</v>
      </c>
      <c r="K16" s="24">
        <f>J16*100/J21</f>
        <v>4.893222155422537</v>
      </c>
      <c r="L16" s="13">
        <v>419</v>
      </c>
      <c r="M16" s="24">
        <f>L16*100/L21</f>
        <v>0.6589086334329297</v>
      </c>
      <c r="N16" s="13">
        <v>3020</v>
      </c>
      <c r="O16" s="24">
        <f>N16*100/N21</f>
        <v>4.5898051612511015</v>
      </c>
      <c r="P16" s="13">
        <v>302</v>
      </c>
      <c r="Q16" s="24">
        <f>P16*100/P21</f>
        <v>0.665564738292011</v>
      </c>
      <c r="R16" s="13">
        <v>2193</v>
      </c>
      <c r="S16" s="24">
        <f>R16*100/R21</f>
        <v>4.189351825319503</v>
      </c>
    </row>
    <row r="17" spans="1:19" ht="57" customHeight="1">
      <c r="A17" s="10">
        <v>10</v>
      </c>
      <c r="B17" s="9" t="s">
        <v>22</v>
      </c>
      <c r="C17" s="14">
        <v>52019</v>
      </c>
      <c r="D17" s="24">
        <f>(C17*100/C21)</f>
        <v>55.58416857222234</v>
      </c>
      <c r="E17" s="15">
        <v>25329</v>
      </c>
      <c r="F17" s="24">
        <f>(E17*100/E21)</f>
        <v>23.709410189926146</v>
      </c>
      <c r="G17" s="29">
        <f t="shared" si="0"/>
        <v>77348</v>
      </c>
      <c r="H17" s="15">
        <v>42348</v>
      </c>
      <c r="I17" s="24">
        <f>(H17*100/H21)</f>
        <v>57.524756510045236</v>
      </c>
      <c r="J17" s="15">
        <v>20701</v>
      </c>
      <c r="K17" s="24">
        <f>J17*100/J21</f>
        <v>27.055179444284708</v>
      </c>
      <c r="L17" s="15">
        <v>37752</v>
      </c>
      <c r="M17" s="24">
        <f>L17*100/L21</f>
        <v>59.36782512973738</v>
      </c>
      <c r="N17" s="15">
        <v>18761</v>
      </c>
      <c r="O17" s="24">
        <f>N17*100/N21</f>
        <v>28.513024711997325</v>
      </c>
      <c r="P17" s="15">
        <v>26856</v>
      </c>
      <c r="Q17" s="24">
        <f>P17*100/P21</f>
        <v>59.186776859504135</v>
      </c>
      <c r="R17" s="15">
        <v>17201</v>
      </c>
      <c r="S17" s="24">
        <f>R17*100/R21</f>
        <v>32.85957170420463</v>
      </c>
    </row>
    <row r="18" spans="1:19" ht="27">
      <c r="A18" s="8">
        <v>11</v>
      </c>
      <c r="B18" s="9" t="s">
        <v>23</v>
      </c>
      <c r="C18" s="15">
        <v>3597</v>
      </c>
      <c r="D18" s="24">
        <f>(C18*100/C21)</f>
        <v>3.843523603957857</v>
      </c>
      <c r="E18" s="15">
        <v>4429</v>
      </c>
      <c r="F18" s="24">
        <f>(E18*100/E21)</f>
        <v>4.14580037629527</v>
      </c>
      <c r="G18" s="29">
        <f t="shared" si="0"/>
        <v>8026</v>
      </c>
      <c r="H18" s="15">
        <v>2840</v>
      </c>
      <c r="I18" s="24">
        <f>(H18*100/H21)</f>
        <v>3.8578045831805152</v>
      </c>
      <c r="J18" s="15">
        <v>3343</v>
      </c>
      <c r="K18" s="24">
        <f>J18*100/J21</f>
        <v>4.369135060250412</v>
      </c>
      <c r="L18" s="15">
        <v>2339</v>
      </c>
      <c r="M18" s="24">
        <f>L18*100/L21</f>
        <v>3.678251297373801</v>
      </c>
      <c r="N18" s="15">
        <v>2569</v>
      </c>
      <c r="O18" s="24">
        <f>N18*100/N21</f>
        <v>3.9043739931304904</v>
      </c>
      <c r="P18" s="15">
        <v>1384</v>
      </c>
      <c r="Q18" s="24">
        <f>P18*100/P21</f>
        <v>3.0501377410468318</v>
      </c>
      <c r="R18" s="15">
        <v>1491</v>
      </c>
      <c r="S18" s="24">
        <f>R18*100/R21</f>
        <v>2.8483007622213306</v>
      </c>
    </row>
    <row r="19" spans="1:19" ht="27">
      <c r="A19" s="10">
        <v>12</v>
      </c>
      <c r="B19" s="9" t="s">
        <v>24</v>
      </c>
      <c r="C19" s="15">
        <v>682</v>
      </c>
      <c r="D19" s="24">
        <f>(C19*100/C21)</f>
        <v>0.7287414784262604</v>
      </c>
      <c r="E19" s="15">
        <v>9302</v>
      </c>
      <c r="F19" s="24">
        <f>(E19*100/E21)</f>
        <v>8.707210453894469</v>
      </c>
      <c r="G19" s="29">
        <f t="shared" si="0"/>
        <v>9984</v>
      </c>
      <c r="H19" s="15">
        <v>466</v>
      </c>
      <c r="I19" s="24">
        <f>(H19*100/H21)</f>
        <v>0.6330059632965211</v>
      </c>
      <c r="J19" s="15">
        <v>6784</v>
      </c>
      <c r="K19" s="24">
        <f>J19*100/J21</f>
        <v>8.866351255979298</v>
      </c>
      <c r="L19" s="15">
        <v>362</v>
      </c>
      <c r="M19" s="24">
        <f>L19*100/L21</f>
        <v>0.5692718980971851</v>
      </c>
      <c r="N19" s="15">
        <v>5668</v>
      </c>
      <c r="O19" s="24">
        <f>N19*100/N21</f>
        <v>8.614243594030214</v>
      </c>
      <c r="P19" s="15">
        <v>271</v>
      </c>
      <c r="Q19" s="24">
        <f>P19*100/P21</f>
        <v>0.5972451790633608</v>
      </c>
      <c r="R19" s="15">
        <v>3948</v>
      </c>
      <c r="S19" s="24">
        <f>R19*100/R21</f>
        <v>7.5419794830649325</v>
      </c>
    </row>
    <row r="20" spans="1:19" ht="22.5" customHeight="1">
      <c r="A20" s="8">
        <v>13</v>
      </c>
      <c r="B20" s="9" t="s">
        <v>25</v>
      </c>
      <c r="C20" s="15">
        <v>88</v>
      </c>
      <c r="D20" s="24">
        <f>(C20*100/C21)</f>
        <v>0.09403115850661424</v>
      </c>
      <c r="E20" s="15">
        <v>7</v>
      </c>
      <c r="F20" s="24">
        <f>(E20*100/E21)</f>
        <v>0.006552405200737614</v>
      </c>
      <c r="G20" s="29">
        <f t="shared" si="0"/>
        <v>95</v>
      </c>
      <c r="H20" s="15">
        <v>46</v>
      </c>
      <c r="I20" s="24">
        <f>(H20*100/H21)</f>
        <v>0.06248556719236046</v>
      </c>
      <c r="J20" s="15">
        <v>6</v>
      </c>
      <c r="K20" s="24">
        <f>J20*100/J21</f>
        <v>0.007841702172151502</v>
      </c>
      <c r="L20" s="15"/>
      <c r="M20" s="24">
        <f>L20*100/L21</f>
        <v>0</v>
      </c>
      <c r="N20" s="15"/>
      <c r="O20" s="24">
        <f>N20*100/N21</f>
        <v>0</v>
      </c>
      <c r="P20" s="15"/>
      <c r="Q20" s="24">
        <f>P20*100/P21</f>
        <v>0</v>
      </c>
      <c r="R20" s="15"/>
      <c r="S20" s="24">
        <f>R20*100/R21</f>
        <v>0</v>
      </c>
    </row>
    <row r="21" spans="1:19" s="11" customFormat="1" ht="27.75" customHeight="1">
      <c r="A21" s="16">
        <v>14</v>
      </c>
      <c r="B21" s="17" t="s">
        <v>26</v>
      </c>
      <c r="C21" s="18">
        <f>SUM(C8:C20)</f>
        <v>93586</v>
      </c>
      <c r="D21" s="19" t="s">
        <v>27</v>
      </c>
      <c r="E21" s="20">
        <f>SUM(E8:E20)</f>
        <v>106831</v>
      </c>
      <c r="F21" s="19" t="s">
        <v>27</v>
      </c>
      <c r="G21" s="30">
        <f t="shared" si="0"/>
        <v>200417</v>
      </c>
      <c r="H21" s="20">
        <f>SUM(H8:H20)</f>
        <v>73617</v>
      </c>
      <c r="I21" s="21" t="s">
        <v>28</v>
      </c>
      <c r="J21" s="20">
        <f>SUM(J8:J20)</f>
        <v>76514</v>
      </c>
      <c r="K21" s="21" t="s">
        <v>28</v>
      </c>
      <c r="L21" s="20">
        <f>SUM(L8:L20)</f>
        <v>63590</v>
      </c>
      <c r="M21" s="19" t="s">
        <v>28</v>
      </c>
      <c r="N21" s="20">
        <f>SUM(N8:N20)</f>
        <v>65798</v>
      </c>
      <c r="O21" s="19" t="s">
        <v>28</v>
      </c>
      <c r="P21" s="20">
        <f>SUM(P8:P20)</f>
        <v>45375</v>
      </c>
      <c r="Q21" s="19" t="s">
        <v>28</v>
      </c>
      <c r="R21" s="20">
        <f>SUM(R8:R20)</f>
        <v>52347</v>
      </c>
      <c r="S21" s="19" t="s">
        <v>28</v>
      </c>
    </row>
  </sheetData>
  <sheetProtection/>
  <mergeCells count="8">
    <mergeCell ref="A3:S3"/>
    <mergeCell ref="A2:S2"/>
    <mergeCell ref="A5:A6"/>
    <mergeCell ref="B5:B6"/>
    <mergeCell ref="C5:G5"/>
    <mergeCell ref="H5:K5"/>
    <mergeCell ref="L5:O5"/>
    <mergeCell ref="P5:S5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2018-03-05T15:06:26Z</cp:lastPrinted>
  <dcterms:created xsi:type="dcterms:W3CDTF">2011-07-25T06:51:40Z</dcterms:created>
  <dcterms:modified xsi:type="dcterms:W3CDTF">2018-03-05T15:11:56Z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3.1. Розгляд адміністративних справ місцевими загальними та окружними адміністративними судами (за категоріями справ)_4.2017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2209495</vt:i4>
  </property>
  <property fmtid="{D5CDD505-2E9C-101B-9397-08002B2CF9AE}" pid="7" name="Тип звіту">
    <vt:lpwstr>3.1. Розгляд адміністративних справ місцевими загальними та окружними адміністративними судами (за категоріями справ)</vt:lpwstr>
  </property>
  <property fmtid="{D5CDD505-2E9C-101B-9397-08002B2CF9AE}" pid="8" name="К.Cума">
    <vt:lpwstr>7B8B5943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07690E8E</vt:lpwstr>
  </property>
  <property fmtid="{D5CDD505-2E9C-101B-9397-08002B2CF9AE}" pid="16" name="Версія БД">
    <vt:lpwstr>3.18.0.1578</vt:lpwstr>
  </property>
</Properties>
</file>